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Лист1" sheetId="1" r:id="rId1"/>
  </sheets>
  <definedNames>
    <definedName name="__bookmark_4">#REF!</definedName>
  </definedNames>
  <calcPr fullCalcOnLoad="1"/>
</workbook>
</file>

<file path=xl/sharedStrings.xml><?xml version="1.0" encoding="utf-8"?>
<sst xmlns="http://schemas.openxmlformats.org/spreadsheetml/2006/main" count="87" uniqueCount="86">
  <si>
    <t>Наименование показателя</t>
  </si>
  <si>
    <t>1</t>
  </si>
  <si>
    <t>4</t>
  </si>
  <si>
    <t>5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</si>
  <si>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</si>
  <si>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</si>
  <si>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</si>
  <si>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</si>
  <si>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</si>
  <si>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</si>
  <si>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</si>
  <si>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</si>
  <si>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</si>
  <si>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</si>
  <si>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</si>
  <si>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</si>
  <si>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</si>
  <si>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</si>
  <si>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</si>
  <si>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</si>
  <si>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</si>
  <si>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</si>
  <si>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</si>
  <si>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</si>
  <si>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</si>
  <si>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</si>
  <si>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</si>
  <si>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</si>
  <si>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</si>
  <si>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</si>
  <si>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</si>
  <si>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</si>
  <si>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</si>
  <si>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</si>
  <si>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</si>
  <si>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</si>
  <si>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</si>
  <si>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</si>
  <si>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</si>
  <si>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</si>
  <si>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</si>
  <si>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</si>
  <si>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</si>
  <si>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</si>
  <si>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</si>
  <si>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</si>
  <si>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</si>
  <si>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</si>
  <si>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</si>
  <si>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</si>
  <si>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</si>
  <si>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</si>
  <si>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</si>
  <si>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</si>
  <si>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</si>
  <si>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</si>
  <si>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</si>
  <si>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</si>
  <si>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</si>
  <si>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</si>
  <si>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</si>
  <si>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</si>
  <si>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</si>
  <si>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</si>
  <si>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</si>
  <si>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</si>
  <si>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</si>
  <si>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</si>
  <si>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</si>
  <si>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</si>
  <si>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</si>
  <si>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</si>
  <si>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</si>
  <si>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Прикладные научные исследования в области охраны окружающей среды</t>
  </si>
  <si>
    <t>МЕЖБЮДЖЕТНЫЕ ТРАНСФЕРТЫ ОБЩЕГО ХАРАКТЕРА БЮДЖЕТАМ БЮДЖЕТНОЙ СИСТЕМЫ РОССИЙСКОЙ ФЕДЕРАЦИИ</t>
  </si>
  <si>
    <t>Утвержденные бюджетные назначения на 2016 год</t>
  </si>
  <si>
    <t>тыс. руб.</t>
  </si>
  <si>
    <t>Связь и информатика</t>
  </si>
  <si>
    <t>Периодическая печать и издательство</t>
  </si>
  <si>
    <t>% исполнения на 01.04.2016</t>
  </si>
  <si>
    <t>Расходы бюджета - ВСЕГО 
В том числе:</t>
  </si>
  <si>
    <t>Исполнено на 01.07.2016</t>
  </si>
  <si>
    <t>Исполнено на 01.07.2015</t>
  </si>
  <si>
    <t>Отношение исполнения на 01.07.2016 к 01.07.2015</t>
  </si>
  <si>
    <t>Функционирование высшего должностного лица субъекта РФ и муниципального образования</t>
  </si>
  <si>
    <t>Аналитические данные о раходах  бюджета района по разделам и подразделам классификации расходов за 1 полугодие 2016 года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</si>
</sst>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0.0%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1" xfId="55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164" fontId="6" fillId="0" borderId="11" xfId="0" applyNumberFormat="1" applyFont="1" applyBorder="1" applyAlignment="1">
      <alignment horizontal="center" vertical="center" wrapText="1"/>
    </xf>
    <xf numFmtId="165" fontId="7" fillId="0" borderId="11" xfId="55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2.57421875" style="0" customWidth="1"/>
    <col min="2" max="2" width="15.140625" style="15" customWidth="1"/>
    <col min="3" max="3" width="16.140625" style="15" customWidth="1"/>
    <col min="4" max="4" width="11.421875" style="16" customWidth="1"/>
    <col min="5" max="5" width="15.421875" style="15" customWidth="1"/>
    <col min="6" max="6" width="12.8515625" style="16" customWidth="1"/>
  </cols>
  <sheetData>
    <row r="1" spans="1:6" ht="48.75" customHeight="1">
      <c r="A1" s="21" t="s">
        <v>85</v>
      </c>
      <c r="B1" s="21"/>
      <c r="C1" s="21"/>
      <c r="D1" s="21"/>
      <c r="E1" s="21"/>
      <c r="F1" s="21"/>
    </row>
    <row r="2" spans="1:6" ht="12.75">
      <c r="A2" s="1"/>
      <c r="B2" s="2"/>
      <c r="C2" s="2"/>
      <c r="D2" s="7"/>
      <c r="E2" s="2"/>
      <c r="F2" s="7" t="s">
        <v>76</v>
      </c>
    </row>
    <row r="3" spans="1:6" ht="48.75" customHeight="1">
      <c r="A3" s="3" t="s">
        <v>0</v>
      </c>
      <c r="B3" s="3" t="s">
        <v>75</v>
      </c>
      <c r="C3" s="3" t="s">
        <v>81</v>
      </c>
      <c r="D3" s="8" t="s">
        <v>79</v>
      </c>
      <c r="E3" s="3" t="s">
        <v>82</v>
      </c>
      <c r="F3" s="8" t="s">
        <v>83</v>
      </c>
    </row>
    <row r="4" spans="1:6" ht="13.5" thickBot="1">
      <c r="A4" s="3" t="s">
        <v>1</v>
      </c>
      <c r="B4" s="4" t="s">
        <v>2</v>
      </c>
      <c r="C4" s="4" t="s">
        <v>3</v>
      </c>
      <c r="D4" s="9"/>
      <c r="E4" s="4" t="s">
        <v>3</v>
      </c>
      <c r="F4" s="9"/>
    </row>
    <row r="5" spans="1:6" s="20" customFormat="1" ht="22.5">
      <c r="A5" s="17" t="s">
        <v>80</v>
      </c>
      <c r="B5" s="18">
        <f>B6+B17+B21+B32+B37+B41+B48+B51+B60+B66+B71+B73+B75</f>
        <v>814860</v>
      </c>
      <c r="C5" s="18">
        <f>C6+C17+C21+C32+C37+C41+C48+C51+C60+C66+C71+C73+C75</f>
        <v>368237.49999999994</v>
      </c>
      <c r="D5" s="19">
        <f>C5/B5</f>
        <v>0.4519027808457894</v>
      </c>
      <c r="E5" s="18">
        <f>E6+E17+E21+E32+E37+E41+E48+E51+E60+E66+E71+E73+E75</f>
        <v>441837.4</v>
      </c>
      <c r="F5" s="19">
        <f>C5/E5</f>
        <v>0.8334231099494971</v>
      </c>
    </row>
    <row r="6" spans="1:6" s="20" customFormat="1" ht="12.75">
      <c r="A6" s="17" t="s">
        <v>4</v>
      </c>
      <c r="B6" s="18">
        <f>SUM(B7:B14)</f>
        <v>53439.79999999999</v>
      </c>
      <c r="C6" s="18">
        <f>SUM(C7:C14)</f>
        <v>23410</v>
      </c>
      <c r="D6" s="19">
        <f aca="true" t="shared" si="0" ref="D6:D69">C6/B6</f>
        <v>0.4380630167029069</v>
      </c>
      <c r="E6" s="18">
        <f>SUM(E7:E14)</f>
        <v>21592.8</v>
      </c>
      <c r="F6" s="19">
        <f aca="true" t="shared" si="1" ref="F6:F69">C6/E6</f>
        <v>1.0841576821903598</v>
      </c>
    </row>
    <row r="7" spans="1:6" ht="22.5">
      <c r="A7" s="5" t="s">
        <v>84</v>
      </c>
      <c r="B7" s="10">
        <v>1766</v>
      </c>
      <c r="C7" s="10">
        <v>975.8</v>
      </c>
      <c r="D7" s="11">
        <f t="shared" si="0"/>
        <v>0.5525481313703284</v>
      </c>
      <c r="E7" s="10">
        <v>819.3</v>
      </c>
      <c r="F7" s="11">
        <f t="shared" si="1"/>
        <v>1.1910167215916025</v>
      </c>
    </row>
    <row r="8" spans="1:6" ht="45">
      <c r="A8" s="5" t="s">
        <v>5</v>
      </c>
      <c r="B8" s="10">
        <v>1464.7</v>
      </c>
      <c r="C8" s="10">
        <v>693.7</v>
      </c>
      <c r="D8" s="11">
        <v>0</v>
      </c>
      <c r="E8" s="10">
        <v>183.7</v>
      </c>
      <c r="F8" s="11">
        <f t="shared" si="1"/>
        <v>3.776265650517148</v>
      </c>
    </row>
    <row r="9" spans="1:6" ht="45">
      <c r="A9" s="5" t="s">
        <v>6</v>
      </c>
      <c r="B9" s="10">
        <v>32202.6</v>
      </c>
      <c r="C9" s="10">
        <v>15126.1</v>
      </c>
      <c r="D9" s="11">
        <v>0</v>
      </c>
      <c r="E9" s="10">
        <v>13073.5</v>
      </c>
      <c r="F9" s="11">
        <f t="shared" si="1"/>
        <v>1.1570046276819521</v>
      </c>
    </row>
    <row r="10" spans="1:6" ht="12.75">
      <c r="A10" s="5" t="s">
        <v>7</v>
      </c>
      <c r="B10" s="10">
        <v>18.7</v>
      </c>
      <c r="C10" s="10">
        <v>13.4</v>
      </c>
      <c r="D10" s="11">
        <f t="shared" si="0"/>
        <v>0.716577540106952</v>
      </c>
      <c r="E10" s="10">
        <v>0</v>
      </c>
      <c r="F10" s="11" t="e">
        <f t="shared" si="1"/>
        <v>#DIV/0!</v>
      </c>
    </row>
    <row r="11" spans="1:6" ht="33.75">
      <c r="A11" s="5" t="s">
        <v>8</v>
      </c>
      <c r="B11" s="10">
        <v>8108.1</v>
      </c>
      <c r="C11" s="10">
        <v>3411.8</v>
      </c>
      <c r="D11" s="11">
        <f t="shared" si="0"/>
        <v>0.4207890874557541</v>
      </c>
      <c r="E11" s="10">
        <v>3263.8</v>
      </c>
      <c r="F11" s="11">
        <f t="shared" si="1"/>
        <v>1.0453459158036644</v>
      </c>
    </row>
    <row r="12" spans="1:6" ht="12.75">
      <c r="A12" s="5" t="s">
        <v>9</v>
      </c>
      <c r="B12" s="10">
        <v>0</v>
      </c>
      <c r="C12" s="10">
        <v>0</v>
      </c>
      <c r="D12" s="11" t="e">
        <f t="shared" si="0"/>
        <v>#DIV/0!</v>
      </c>
      <c r="E12" s="10">
        <v>0</v>
      </c>
      <c r="F12" s="11" t="e">
        <f t="shared" si="1"/>
        <v>#DIV/0!</v>
      </c>
    </row>
    <row r="13" spans="1:6" ht="12.75">
      <c r="A13" s="5" t="s">
        <v>10</v>
      </c>
      <c r="B13" s="10">
        <v>40</v>
      </c>
      <c r="C13" s="10">
        <v>0.9</v>
      </c>
      <c r="D13" s="11">
        <f t="shared" si="0"/>
        <v>0.0225</v>
      </c>
      <c r="E13" s="10">
        <v>15.5</v>
      </c>
      <c r="F13" s="11">
        <f t="shared" si="1"/>
        <v>0.05806451612903226</v>
      </c>
    </row>
    <row r="14" spans="1:6" ht="12.75">
      <c r="A14" s="5" t="s">
        <v>11</v>
      </c>
      <c r="B14" s="10">
        <v>9839.7</v>
      </c>
      <c r="C14" s="10">
        <v>3188.3</v>
      </c>
      <c r="D14" s="11">
        <f t="shared" si="0"/>
        <v>0.32402410642600893</v>
      </c>
      <c r="E14" s="10">
        <v>4237</v>
      </c>
      <c r="F14" s="11">
        <f t="shared" si="1"/>
        <v>0.7524899693179137</v>
      </c>
    </row>
    <row r="15" spans="1:6" ht="12.75" hidden="1">
      <c r="A15" s="5" t="s">
        <v>12</v>
      </c>
      <c r="B15" s="10"/>
      <c r="C15" s="10"/>
      <c r="D15" s="11" t="e">
        <f t="shared" si="0"/>
        <v>#DIV/0!</v>
      </c>
      <c r="E15" s="10"/>
      <c r="F15" s="11" t="e">
        <f t="shared" si="1"/>
        <v>#DIV/0!</v>
      </c>
    </row>
    <row r="16" spans="1:6" ht="12.75" hidden="1">
      <c r="A16" s="5" t="s">
        <v>13</v>
      </c>
      <c r="B16" s="10"/>
      <c r="C16" s="10"/>
      <c r="D16" s="11" t="e">
        <f t="shared" si="0"/>
        <v>#DIV/0!</v>
      </c>
      <c r="E16" s="10"/>
      <c r="F16" s="11" t="e">
        <f t="shared" si="1"/>
        <v>#DIV/0!</v>
      </c>
    </row>
    <row r="17" spans="1:6" s="20" customFormat="1" ht="22.5">
      <c r="A17" s="17" t="s">
        <v>14</v>
      </c>
      <c r="B17" s="18">
        <f>SUM(B18:B20)</f>
        <v>1054.1</v>
      </c>
      <c r="C17" s="18">
        <f>SUM(C18:C20)</f>
        <v>405.2</v>
      </c>
      <c r="D17" s="19">
        <f t="shared" si="0"/>
        <v>0.38440375675932076</v>
      </c>
      <c r="E17" s="18">
        <f>SUM(E18:E20)</f>
        <v>468.8</v>
      </c>
      <c r="F17" s="19">
        <f t="shared" si="1"/>
        <v>0.864334470989761</v>
      </c>
    </row>
    <row r="18" spans="1:6" ht="33.75">
      <c r="A18" s="5" t="s">
        <v>15</v>
      </c>
      <c r="B18" s="10">
        <v>1054.1</v>
      </c>
      <c r="C18" s="10">
        <v>405.2</v>
      </c>
      <c r="D18" s="11">
        <f t="shared" si="0"/>
        <v>0.38440375675932076</v>
      </c>
      <c r="E18" s="10">
        <v>50</v>
      </c>
      <c r="F18" s="11">
        <f t="shared" si="1"/>
        <v>8.104</v>
      </c>
    </row>
    <row r="19" spans="1:6" ht="12.75" hidden="1">
      <c r="A19" s="5" t="s">
        <v>16</v>
      </c>
      <c r="B19" s="10"/>
      <c r="C19" s="10"/>
      <c r="D19" s="11" t="e">
        <f t="shared" si="0"/>
        <v>#DIV/0!</v>
      </c>
      <c r="E19" s="10"/>
      <c r="F19" s="11" t="e">
        <f t="shared" si="1"/>
        <v>#DIV/0!</v>
      </c>
    </row>
    <row r="20" spans="1:6" ht="22.5">
      <c r="A20" s="5" t="s">
        <v>17</v>
      </c>
      <c r="B20" s="10">
        <v>0</v>
      </c>
      <c r="C20" s="10">
        <v>0</v>
      </c>
      <c r="D20" s="11" t="e">
        <f t="shared" si="0"/>
        <v>#DIV/0!</v>
      </c>
      <c r="E20" s="10">
        <v>418.8</v>
      </c>
      <c r="F20" s="11">
        <f t="shared" si="1"/>
        <v>0</v>
      </c>
    </row>
    <row r="21" spans="1:6" s="20" customFormat="1" ht="12.75">
      <c r="A21" s="17" t="s">
        <v>18</v>
      </c>
      <c r="B21" s="18">
        <f>SUM(B28:B31)</f>
        <v>36978.6</v>
      </c>
      <c r="C21" s="18">
        <f>SUM(C28:C31)</f>
        <v>6025.4</v>
      </c>
      <c r="D21" s="19">
        <f t="shared" si="0"/>
        <v>0.16294289129388348</v>
      </c>
      <c r="E21" s="18">
        <f>SUM(E28:E31)</f>
        <v>6859</v>
      </c>
      <c r="F21" s="19">
        <f t="shared" si="1"/>
        <v>0.8784662487243038</v>
      </c>
    </row>
    <row r="22" spans="1:6" ht="12.75" hidden="1">
      <c r="A22" s="5" t="s">
        <v>19</v>
      </c>
      <c r="B22" s="10"/>
      <c r="C22" s="10"/>
      <c r="D22" s="11" t="e">
        <f t="shared" si="0"/>
        <v>#DIV/0!</v>
      </c>
      <c r="E22" s="10"/>
      <c r="F22" s="11" t="e">
        <f t="shared" si="1"/>
        <v>#DIV/0!</v>
      </c>
    </row>
    <row r="23" spans="1:6" ht="12.75" hidden="1">
      <c r="A23" s="5" t="s">
        <v>20</v>
      </c>
      <c r="B23" s="10"/>
      <c r="C23" s="10"/>
      <c r="D23" s="11" t="e">
        <f t="shared" si="0"/>
        <v>#DIV/0!</v>
      </c>
      <c r="E23" s="10"/>
      <c r="F23" s="11" t="e">
        <f t="shared" si="1"/>
        <v>#DIV/0!</v>
      </c>
    </row>
    <row r="24" spans="1:6" ht="12.75" hidden="1">
      <c r="A24" s="5" t="s">
        <v>21</v>
      </c>
      <c r="B24" s="10"/>
      <c r="C24" s="10"/>
      <c r="D24" s="11" t="e">
        <f t="shared" si="0"/>
        <v>#DIV/0!</v>
      </c>
      <c r="E24" s="10"/>
      <c r="F24" s="11" t="e">
        <f t="shared" si="1"/>
        <v>#DIV/0!</v>
      </c>
    </row>
    <row r="25" spans="1:6" ht="12.75" hidden="1">
      <c r="A25" s="5" t="s">
        <v>22</v>
      </c>
      <c r="B25" s="10"/>
      <c r="C25" s="10"/>
      <c r="D25" s="11" t="e">
        <f t="shared" si="0"/>
        <v>#DIV/0!</v>
      </c>
      <c r="E25" s="10"/>
      <c r="F25" s="11" t="e">
        <f t="shared" si="1"/>
        <v>#DIV/0!</v>
      </c>
    </row>
    <row r="26" spans="1:6" ht="12.75" hidden="1">
      <c r="A26" s="5" t="s">
        <v>23</v>
      </c>
      <c r="B26" s="10"/>
      <c r="C26" s="10"/>
      <c r="D26" s="11" t="e">
        <f t="shared" si="0"/>
        <v>#DIV/0!</v>
      </c>
      <c r="E26" s="10"/>
      <c r="F26" s="11" t="e">
        <f t="shared" si="1"/>
        <v>#DIV/0!</v>
      </c>
    </row>
    <row r="27" spans="1:6" ht="12.75" hidden="1">
      <c r="A27" s="5" t="s">
        <v>24</v>
      </c>
      <c r="B27" s="10"/>
      <c r="C27" s="10"/>
      <c r="D27" s="11" t="e">
        <f t="shared" si="0"/>
        <v>#DIV/0!</v>
      </c>
      <c r="E27" s="10"/>
      <c r="F27" s="11" t="e">
        <f t="shared" si="1"/>
        <v>#DIV/0!</v>
      </c>
    </row>
    <row r="28" spans="1:6" ht="12.75">
      <c r="A28" s="5" t="s">
        <v>25</v>
      </c>
      <c r="B28" s="10">
        <v>600</v>
      </c>
      <c r="C28" s="10">
        <v>335</v>
      </c>
      <c r="D28" s="11">
        <f t="shared" si="0"/>
        <v>0.5583333333333333</v>
      </c>
      <c r="E28" s="10">
        <v>350</v>
      </c>
      <c r="F28" s="11">
        <f t="shared" si="1"/>
        <v>0.9571428571428572</v>
      </c>
    </row>
    <row r="29" spans="1:6" ht="12.75">
      <c r="A29" s="5" t="s">
        <v>26</v>
      </c>
      <c r="B29" s="10">
        <v>26432</v>
      </c>
      <c r="C29" s="10">
        <v>1458.2</v>
      </c>
      <c r="D29" s="11">
        <f t="shared" si="0"/>
        <v>0.055167978208232445</v>
      </c>
      <c r="E29" s="10">
        <v>2650.4</v>
      </c>
      <c r="F29" s="11">
        <f t="shared" si="1"/>
        <v>0.5501811047389074</v>
      </c>
    </row>
    <row r="30" spans="1:6" ht="12.75">
      <c r="A30" s="5" t="s">
        <v>77</v>
      </c>
      <c r="B30" s="10">
        <v>1398</v>
      </c>
      <c r="C30" s="10">
        <v>756.9</v>
      </c>
      <c r="D30" s="11">
        <f t="shared" si="0"/>
        <v>0.5414163090128755</v>
      </c>
      <c r="E30" s="10">
        <v>838.3</v>
      </c>
      <c r="F30" s="11"/>
    </row>
    <row r="31" spans="1:6" ht="12.75">
      <c r="A31" s="5" t="s">
        <v>27</v>
      </c>
      <c r="B31" s="10">
        <v>8548.6</v>
      </c>
      <c r="C31" s="10">
        <v>3475.3</v>
      </c>
      <c r="D31" s="11">
        <f t="shared" si="0"/>
        <v>0.4065344032941066</v>
      </c>
      <c r="E31" s="10">
        <v>3020.3</v>
      </c>
      <c r="F31" s="11">
        <f t="shared" si="1"/>
        <v>1.1506472866933748</v>
      </c>
    </row>
    <row r="32" spans="1:6" s="20" customFormat="1" ht="12.75">
      <c r="A32" s="17" t="s">
        <v>28</v>
      </c>
      <c r="B32" s="18">
        <f>SUM(B33:B34)</f>
        <v>180747.80000000002</v>
      </c>
      <c r="C32" s="18">
        <f>SUM(C33:C34)</f>
        <v>24452.5</v>
      </c>
      <c r="D32" s="19">
        <f t="shared" si="0"/>
        <v>0.1352851874269009</v>
      </c>
      <c r="E32" s="18">
        <f>SUM(E33:E34)</f>
        <v>19669.8</v>
      </c>
      <c r="F32" s="19">
        <f t="shared" si="1"/>
        <v>1.243149396536823</v>
      </c>
    </row>
    <row r="33" spans="1:6" ht="12.75">
      <c r="A33" s="5" t="s">
        <v>29</v>
      </c>
      <c r="B33" s="10">
        <v>162321.2</v>
      </c>
      <c r="C33" s="10">
        <v>24352.5</v>
      </c>
      <c r="D33" s="11">
        <f t="shared" si="0"/>
        <v>0.15002661389886224</v>
      </c>
      <c r="E33" s="10">
        <v>19641.1</v>
      </c>
      <c r="F33" s="11">
        <f t="shared" si="1"/>
        <v>1.239874548777818</v>
      </c>
    </row>
    <row r="34" spans="1:6" ht="12.75">
      <c r="A34" s="5" t="s">
        <v>30</v>
      </c>
      <c r="B34" s="10">
        <v>18426.6</v>
      </c>
      <c r="C34" s="10">
        <v>100</v>
      </c>
      <c r="D34" s="11">
        <f t="shared" si="0"/>
        <v>0.005426937145213985</v>
      </c>
      <c r="E34" s="10">
        <v>28.7</v>
      </c>
      <c r="F34" s="11">
        <f t="shared" si="1"/>
        <v>3.4843205574912894</v>
      </c>
    </row>
    <row r="35" spans="1:6" ht="12.75" hidden="1">
      <c r="A35" s="5" t="s">
        <v>31</v>
      </c>
      <c r="B35" s="10"/>
      <c r="C35" s="10"/>
      <c r="D35" s="11" t="e">
        <f t="shared" si="0"/>
        <v>#DIV/0!</v>
      </c>
      <c r="E35" s="10"/>
      <c r="F35" s="11"/>
    </row>
    <row r="36" spans="1:6" ht="22.5" hidden="1">
      <c r="A36" s="5" t="s">
        <v>32</v>
      </c>
      <c r="B36" s="10"/>
      <c r="C36" s="10"/>
      <c r="D36" s="11" t="e">
        <f t="shared" si="0"/>
        <v>#DIV/0!</v>
      </c>
      <c r="E36" s="10"/>
      <c r="F36" s="11" t="e">
        <f t="shared" si="1"/>
        <v>#DIV/0!</v>
      </c>
    </row>
    <row r="37" spans="1:6" s="20" customFormat="1" ht="12.75">
      <c r="A37" s="17" t="s">
        <v>33</v>
      </c>
      <c r="B37" s="18">
        <f>SUM(B40)</f>
        <v>680</v>
      </c>
      <c r="C37" s="18">
        <f>SUM(C40)</f>
        <v>2.5</v>
      </c>
      <c r="D37" s="19">
        <f t="shared" si="0"/>
        <v>0.003676470588235294</v>
      </c>
      <c r="E37" s="18">
        <f>SUM(E40)</f>
        <v>132.3</v>
      </c>
      <c r="F37" s="19">
        <f t="shared" si="1"/>
        <v>0.018896447467876037</v>
      </c>
    </row>
    <row r="38" spans="1:6" ht="22.5" hidden="1">
      <c r="A38" s="5" t="s">
        <v>34</v>
      </c>
      <c r="B38" s="10"/>
      <c r="C38" s="10"/>
      <c r="D38" s="11" t="e">
        <f t="shared" si="0"/>
        <v>#DIV/0!</v>
      </c>
      <c r="E38" s="10"/>
      <c r="F38" s="11" t="e">
        <f t="shared" si="1"/>
        <v>#DIV/0!</v>
      </c>
    </row>
    <row r="39" spans="1:6" ht="22.5" hidden="1">
      <c r="A39" s="5" t="s">
        <v>73</v>
      </c>
      <c r="B39" s="10"/>
      <c r="C39" s="10"/>
      <c r="D39" s="11" t="e">
        <f t="shared" si="0"/>
        <v>#DIV/0!</v>
      </c>
      <c r="E39" s="10"/>
      <c r="F39" s="11"/>
    </row>
    <row r="40" spans="1:6" ht="12.75">
      <c r="A40" s="5" t="s">
        <v>35</v>
      </c>
      <c r="B40" s="10">
        <v>680</v>
      </c>
      <c r="C40" s="10">
        <v>2.5</v>
      </c>
      <c r="D40" s="11">
        <f t="shared" si="0"/>
        <v>0.003676470588235294</v>
      </c>
      <c r="E40" s="10">
        <v>132.3</v>
      </c>
      <c r="F40" s="11">
        <f t="shared" si="1"/>
        <v>0.018896447467876037</v>
      </c>
    </row>
    <row r="41" spans="1:6" s="20" customFormat="1" ht="12.75">
      <c r="A41" s="17" t="s">
        <v>36</v>
      </c>
      <c r="B41" s="18">
        <f>SUM(B42:B47)</f>
        <v>380798.3</v>
      </c>
      <c r="C41" s="18">
        <f>SUM(C42:C47)</f>
        <v>220200.99999999997</v>
      </c>
      <c r="D41" s="19">
        <f t="shared" si="0"/>
        <v>0.5782615100960271</v>
      </c>
      <c r="E41" s="18">
        <f>SUM(E42:E47)</f>
        <v>223451.9</v>
      </c>
      <c r="F41" s="19">
        <f t="shared" si="1"/>
        <v>0.9854514551006278</v>
      </c>
    </row>
    <row r="42" spans="1:6" ht="12.75">
      <c r="A42" s="5" t="s">
        <v>37</v>
      </c>
      <c r="B42" s="10">
        <v>118028</v>
      </c>
      <c r="C42" s="10">
        <v>62038.8</v>
      </c>
      <c r="D42" s="11">
        <f t="shared" si="0"/>
        <v>0.5256278171281391</v>
      </c>
      <c r="E42" s="10">
        <v>57256.8</v>
      </c>
      <c r="F42" s="11">
        <f t="shared" si="1"/>
        <v>1.0835184641824203</v>
      </c>
    </row>
    <row r="43" spans="1:6" ht="12.75">
      <c r="A43" s="5" t="s">
        <v>38</v>
      </c>
      <c r="B43" s="10">
        <v>241030.2</v>
      </c>
      <c r="C43" s="10">
        <v>146031.8</v>
      </c>
      <c r="D43" s="11">
        <f t="shared" si="0"/>
        <v>0.6058651571462829</v>
      </c>
      <c r="E43" s="10">
        <v>154044.5</v>
      </c>
      <c r="F43" s="11">
        <f t="shared" si="1"/>
        <v>0.9479845109692329</v>
      </c>
    </row>
    <row r="44" spans="1:6" ht="12.75" hidden="1">
      <c r="A44" s="5" t="s">
        <v>39</v>
      </c>
      <c r="B44" s="10"/>
      <c r="C44" s="10"/>
      <c r="D44" s="11" t="e">
        <f t="shared" si="0"/>
        <v>#DIV/0!</v>
      </c>
      <c r="E44" s="10"/>
      <c r="F44" s="11" t="e">
        <f t="shared" si="1"/>
        <v>#DIV/0!</v>
      </c>
    </row>
    <row r="45" spans="1:6" ht="22.5" hidden="1">
      <c r="A45" s="5" t="s">
        <v>40</v>
      </c>
      <c r="B45" s="10"/>
      <c r="C45" s="10"/>
      <c r="D45" s="11" t="e">
        <f t="shared" si="0"/>
        <v>#DIV/0!</v>
      </c>
      <c r="E45" s="10"/>
      <c r="F45" s="11" t="e">
        <f t="shared" si="1"/>
        <v>#DIV/0!</v>
      </c>
    </row>
    <row r="46" spans="1:6" ht="12.75">
      <c r="A46" s="5" t="s">
        <v>41</v>
      </c>
      <c r="B46" s="10">
        <v>1953.8</v>
      </c>
      <c r="C46" s="10">
        <v>1540.1</v>
      </c>
      <c r="D46" s="11">
        <f t="shared" si="0"/>
        <v>0.7882587777664039</v>
      </c>
      <c r="E46" s="10">
        <v>4379.9</v>
      </c>
      <c r="F46" s="11">
        <f t="shared" si="1"/>
        <v>0.3516290326263157</v>
      </c>
    </row>
    <row r="47" spans="1:6" ht="12.75">
      <c r="A47" s="5" t="s">
        <v>42</v>
      </c>
      <c r="B47" s="10">
        <v>19786.3</v>
      </c>
      <c r="C47" s="10">
        <v>10590.3</v>
      </c>
      <c r="D47" s="11">
        <f t="shared" si="0"/>
        <v>0.5352339750231221</v>
      </c>
      <c r="E47" s="10">
        <v>7770.7</v>
      </c>
      <c r="F47" s="11">
        <f t="shared" si="1"/>
        <v>1.3628501936762454</v>
      </c>
    </row>
    <row r="48" spans="1:6" s="20" customFormat="1" ht="12.75">
      <c r="A48" s="17" t="s">
        <v>43</v>
      </c>
      <c r="B48" s="18">
        <f>SUM(B49:B50)</f>
        <v>28889.4</v>
      </c>
      <c r="C48" s="18">
        <f>SUM(C49:C50)</f>
        <v>16405.2</v>
      </c>
      <c r="D48" s="19">
        <f t="shared" si="0"/>
        <v>0.567862260898461</v>
      </c>
      <c r="E48" s="18">
        <f>SUM(E49:E50)</f>
        <v>15937.9</v>
      </c>
      <c r="F48" s="19">
        <f t="shared" si="1"/>
        <v>1.029320048438</v>
      </c>
    </row>
    <row r="49" spans="1:6" ht="12.75">
      <c r="A49" s="5" t="s">
        <v>44</v>
      </c>
      <c r="B49" s="10">
        <v>23654.9</v>
      </c>
      <c r="C49" s="10">
        <v>13555.3</v>
      </c>
      <c r="D49" s="11">
        <f t="shared" si="0"/>
        <v>0.5730440627523261</v>
      </c>
      <c r="E49" s="10">
        <v>13762.3</v>
      </c>
      <c r="F49" s="11">
        <f t="shared" si="1"/>
        <v>0.9849589094846065</v>
      </c>
    </row>
    <row r="50" spans="1:6" ht="12.75">
      <c r="A50" s="5" t="s">
        <v>45</v>
      </c>
      <c r="B50" s="10">
        <v>5234.5</v>
      </c>
      <c r="C50" s="10">
        <v>2849.9</v>
      </c>
      <c r="D50" s="11">
        <f t="shared" si="0"/>
        <v>0.5444455057789664</v>
      </c>
      <c r="E50" s="10">
        <v>2175.6</v>
      </c>
      <c r="F50" s="11">
        <f t="shared" si="1"/>
        <v>1.3099374885089172</v>
      </c>
    </row>
    <row r="51" spans="1:6" s="20" customFormat="1" ht="12.75">
      <c r="A51" s="17" t="s">
        <v>46</v>
      </c>
      <c r="B51" s="18">
        <f>SUM(B58:B59)</f>
        <v>622.8</v>
      </c>
      <c r="C51" s="18">
        <f>SUM(C58:C59)</f>
        <v>224.1</v>
      </c>
      <c r="D51" s="19">
        <f t="shared" si="0"/>
        <v>0.3598265895953757</v>
      </c>
      <c r="E51" s="18">
        <f>SUM(E58:E59)</f>
        <v>179.4</v>
      </c>
      <c r="F51" s="19">
        <f t="shared" si="1"/>
        <v>1.2491638795986622</v>
      </c>
    </row>
    <row r="52" spans="1:6" ht="12.75" hidden="1">
      <c r="A52" s="5" t="s">
        <v>47</v>
      </c>
      <c r="B52" s="10"/>
      <c r="C52" s="10"/>
      <c r="D52" s="11" t="e">
        <f t="shared" si="0"/>
        <v>#DIV/0!</v>
      </c>
      <c r="E52" s="10"/>
      <c r="F52" s="11" t="e">
        <f t="shared" si="1"/>
        <v>#DIV/0!</v>
      </c>
    </row>
    <row r="53" spans="1:6" ht="12.75" hidden="1">
      <c r="A53" s="5" t="s">
        <v>48</v>
      </c>
      <c r="B53" s="10"/>
      <c r="C53" s="10"/>
      <c r="D53" s="11" t="e">
        <f t="shared" si="0"/>
        <v>#DIV/0!</v>
      </c>
      <c r="E53" s="10"/>
      <c r="F53" s="11" t="e">
        <f t="shared" si="1"/>
        <v>#DIV/0!</v>
      </c>
    </row>
    <row r="54" spans="1:6" ht="22.5" hidden="1">
      <c r="A54" s="5" t="s">
        <v>49</v>
      </c>
      <c r="B54" s="10"/>
      <c r="C54" s="10"/>
      <c r="D54" s="11" t="e">
        <f t="shared" si="0"/>
        <v>#DIV/0!</v>
      </c>
      <c r="E54" s="10"/>
      <c r="F54" s="11" t="e">
        <f t="shared" si="1"/>
        <v>#DIV/0!</v>
      </c>
    </row>
    <row r="55" spans="1:6" ht="12.75" hidden="1">
      <c r="A55" s="5" t="s">
        <v>50</v>
      </c>
      <c r="B55" s="10"/>
      <c r="C55" s="10"/>
      <c r="D55" s="11" t="e">
        <f t="shared" si="0"/>
        <v>#DIV/0!</v>
      </c>
      <c r="E55" s="10"/>
      <c r="F55" s="11" t="e">
        <f t="shared" si="1"/>
        <v>#DIV/0!</v>
      </c>
    </row>
    <row r="56" spans="1:6" ht="12.75" hidden="1">
      <c r="A56" s="5" t="s">
        <v>51</v>
      </c>
      <c r="B56" s="10"/>
      <c r="C56" s="10"/>
      <c r="D56" s="11" t="e">
        <f t="shared" si="0"/>
        <v>#DIV/0!</v>
      </c>
      <c r="E56" s="10"/>
      <c r="F56" s="11" t="e">
        <f t="shared" si="1"/>
        <v>#DIV/0!</v>
      </c>
    </row>
    <row r="57" spans="1:6" ht="22.5" hidden="1">
      <c r="A57" s="5" t="s">
        <v>52</v>
      </c>
      <c r="B57" s="10"/>
      <c r="C57" s="10"/>
      <c r="D57" s="11" t="e">
        <f t="shared" si="0"/>
        <v>#DIV/0!</v>
      </c>
      <c r="E57" s="10"/>
      <c r="F57" s="11" t="e">
        <f t="shared" si="1"/>
        <v>#DIV/0!</v>
      </c>
    </row>
    <row r="58" spans="1:6" ht="12.75">
      <c r="A58" s="5" t="s">
        <v>53</v>
      </c>
      <c r="B58" s="10">
        <v>562.8</v>
      </c>
      <c r="C58" s="10">
        <v>212.1</v>
      </c>
      <c r="D58" s="11">
        <f t="shared" si="0"/>
        <v>0.3768656716417911</v>
      </c>
      <c r="E58" s="10">
        <v>179.4</v>
      </c>
      <c r="F58" s="11">
        <f t="shared" si="1"/>
        <v>1.1822742474916388</v>
      </c>
    </row>
    <row r="59" spans="1:6" ht="12.75">
      <c r="A59" s="5" t="s">
        <v>54</v>
      </c>
      <c r="B59" s="10">
        <v>60</v>
      </c>
      <c r="C59" s="10">
        <v>12</v>
      </c>
      <c r="D59" s="11">
        <f t="shared" si="0"/>
        <v>0.2</v>
      </c>
      <c r="E59" s="10">
        <v>0</v>
      </c>
      <c r="F59" s="11" t="e">
        <f t="shared" si="1"/>
        <v>#DIV/0!</v>
      </c>
    </row>
    <row r="60" spans="1:6" s="20" customFormat="1" ht="12.75">
      <c r="A60" s="17" t="s">
        <v>55</v>
      </c>
      <c r="B60" s="18">
        <f>SUM(B61:B65)</f>
        <v>58601</v>
      </c>
      <c r="C60" s="18">
        <f>SUM(C61:C65)</f>
        <v>46285.3</v>
      </c>
      <c r="D60" s="19">
        <f t="shared" si="0"/>
        <v>0.7898380573710346</v>
      </c>
      <c r="E60" s="18">
        <f>SUM(E61:E65)</f>
        <v>129154.7</v>
      </c>
      <c r="F60" s="19">
        <f t="shared" si="1"/>
        <v>0.35837100779143155</v>
      </c>
    </row>
    <row r="61" spans="1:6" ht="12.75">
      <c r="A61" s="5" t="s">
        <v>56</v>
      </c>
      <c r="B61" s="10">
        <v>4547.6</v>
      </c>
      <c r="C61" s="10">
        <v>3179.8</v>
      </c>
      <c r="D61" s="11">
        <f t="shared" si="0"/>
        <v>0.6992259653443574</v>
      </c>
      <c r="E61" s="10">
        <v>3093</v>
      </c>
      <c r="F61" s="11">
        <f t="shared" si="1"/>
        <v>1.0280633688975105</v>
      </c>
    </row>
    <row r="62" spans="1:6" ht="12.75">
      <c r="A62" s="5" t="s">
        <v>57</v>
      </c>
      <c r="B62" s="10">
        <v>0</v>
      </c>
      <c r="C62" s="10">
        <v>0</v>
      </c>
      <c r="D62" s="11" t="e">
        <f t="shared" si="0"/>
        <v>#DIV/0!</v>
      </c>
      <c r="E62" s="10">
        <v>16458.3</v>
      </c>
      <c r="F62" s="11">
        <f t="shared" si="1"/>
        <v>0</v>
      </c>
    </row>
    <row r="63" spans="1:6" ht="12.75">
      <c r="A63" s="5" t="s">
        <v>58</v>
      </c>
      <c r="B63" s="10">
        <v>34892.3</v>
      </c>
      <c r="C63" s="10">
        <v>28015.3</v>
      </c>
      <c r="D63" s="11">
        <f t="shared" si="0"/>
        <v>0.8029078048738546</v>
      </c>
      <c r="E63" s="10">
        <v>75845.6</v>
      </c>
      <c r="F63" s="11">
        <f t="shared" si="1"/>
        <v>0.36937277838134314</v>
      </c>
    </row>
    <row r="64" spans="1:6" ht="12.75">
      <c r="A64" s="5" t="s">
        <v>59</v>
      </c>
      <c r="B64" s="10">
        <v>15423.9</v>
      </c>
      <c r="C64" s="10">
        <v>12511.7</v>
      </c>
      <c r="D64" s="11">
        <f t="shared" si="0"/>
        <v>0.8111891285602215</v>
      </c>
      <c r="E64" s="10">
        <v>27953.1</v>
      </c>
      <c r="F64" s="11">
        <f t="shared" si="1"/>
        <v>0.4475961521262401</v>
      </c>
    </row>
    <row r="65" spans="1:6" ht="12.75">
      <c r="A65" s="5" t="s">
        <v>60</v>
      </c>
      <c r="B65" s="10">
        <v>3737.2</v>
      </c>
      <c r="C65" s="10">
        <v>2578.5</v>
      </c>
      <c r="D65" s="11">
        <f t="shared" si="0"/>
        <v>0.6899550465589211</v>
      </c>
      <c r="E65" s="10">
        <v>5804.7</v>
      </c>
      <c r="F65" s="11">
        <f t="shared" si="1"/>
        <v>0.4442090030492532</v>
      </c>
    </row>
    <row r="66" spans="1:6" s="20" customFormat="1" ht="12.75">
      <c r="A66" s="17" t="s">
        <v>61</v>
      </c>
      <c r="B66" s="18">
        <f>SUM(B67:B68)</f>
        <v>30474</v>
      </c>
      <c r="C66" s="18">
        <f>SUM(C67:C68)</f>
        <v>11211.1</v>
      </c>
      <c r="D66" s="19">
        <f t="shared" si="0"/>
        <v>0.36789066089125155</v>
      </c>
      <c r="E66" s="18">
        <f>SUM(E67:E68)</f>
        <v>10366.800000000001</v>
      </c>
      <c r="F66" s="19">
        <f t="shared" si="1"/>
        <v>1.0814426824092294</v>
      </c>
    </row>
    <row r="67" spans="1:6" ht="12.75">
      <c r="A67" s="5" t="s">
        <v>62</v>
      </c>
      <c r="B67" s="10">
        <v>24263.5</v>
      </c>
      <c r="C67" s="10">
        <v>11125.5</v>
      </c>
      <c r="D67" s="11">
        <f t="shared" si="0"/>
        <v>0.4585282420096029</v>
      </c>
      <c r="E67" s="10">
        <v>9895.6</v>
      </c>
      <c r="F67" s="11">
        <f>C67/E67</f>
        <v>1.1242875621488337</v>
      </c>
    </row>
    <row r="68" spans="1:6" ht="12.75">
      <c r="A68" s="5" t="s">
        <v>63</v>
      </c>
      <c r="B68" s="10">
        <f>6210.4+0.1</f>
        <v>6210.5</v>
      </c>
      <c r="C68" s="10">
        <v>85.6</v>
      </c>
      <c r="D68" s="11">
        <f t="shared" si="0"/>
        <v>0.013783109250462925</v>
      </c>
      <c r="E68" s="10">
        <v>471.2</v>
      </c>
      <c r="F68" s="11">
        <f t="shared" si="1"/>
        <v>0.18166383701188454</v>
      </c>
    </row>
    <row r="69" spans="1:6" ht="12.75" hidden="1">
      <c r="A69" s="5" t="s">
        <v>64</v>
      </c>
      <c r="B69" s="10"/>
      <c r="C69" s="10"/>
      <c r="D69" s="11" t="e">
        <f t="shared" si="0"/>
        <v>#DIV/0!</v>
      </c>
      <c r="E69" s="10"/>
      <c r="F69" s="11" t="e">
        <f t="shared" si="1"/>
        <v>#DIV/0!</v>
      </c>
    </row>
    <row r="70" spans="1:6" ht="22.5" hidden="1">
      <c r="A70" s="5" t="s">
        <v>65</v>
      </c>
      <c r="B70" s="10"/>
      <c r="C70" s="10"/>
      <c r="D70" s="11" t="e">
        <f aca="true" t="shared" si="2" ref="D70:D78">C70/B70</f>
        <v>#DIV/0!</v>
      </c>
      <c r="E70" s="10"/>
      <c r="F70" s="11" t="e">
        <f aca="true" t="shared" si="3" ref="F70:F78">C70/E70</f>
        <v>#DIV/0!</v>
      </c>
    </row>
    <row r="71" spans="1:6" s="20" customFormat="1" ht="12.75">
      <c r="A71" s="17" t="s">
        <v>66</v>
      </c>
      <c r="B71" s="18">
        <f>SUM(B72)</f>
        <v>1000</v>
      </c>
      <c r="C71" s="18">
        <f>SUM(C72)</f>
        <v>510</v>
      </c>
      <c r="D71" s="19">
        <f t="shared" si="2"/>
        <v>0.51</v>
      </c>
      <c r="E71" s="18">
        <f>SUM(E72)</f>
        <v>475</v>
      </c>
      <c r="F71" s="19">
        <f t="shared" si="3"/>
        <v>1.0736842105263158</v>
      </c>
    </row>
    <row r="72" spans="1:6" ht="12.75">
      <c r="A72" s="5" t="s">
        <v>78</v>
      </c>
      <c r="B72" s="10">
        <v>1000</v>
      </c>
      <c r="C72" s="10">
        <v>510</v>
      </c>
      <c r="D72" s="11">
        <f t="shared" si="2"/>
        <v>0.51</v>
      </c>
      <c r="E72" s="10">
        <v>475</v>
      </c>
      <c r="F72" s="11">
        <f t="shared" si="3"/>
        <v>1.0736842105263158</v>
      </c>
    </row>
    <row r="73" spans="1:6" s="20" customFormat="1" ht="22.5">
      <c r="A73" s="17" t="s">
        <v>67</v>
      </c>
      <c r="B73" s="18">
        <f>SUM(B74)</f>
        <v>1319.5</v>
      </c>
      <c r="C73" s="18">
        <f>SUM(C74)</f>
        <v>0</v>
      </c>
      <c r="D73" s="19">
        <f t="shared" si="2"/>
        <v>0</v>
      </c>
      <c r="E73" s="18">
        <f>SUM(E74)</f>
        <v>159.8</v>
      </c>
      <c r="F73" s="19">
        <f t="shared" si="3"/>
        <v>0</v>
      </c>
    </row>
    <row r="74" spans="1:6" ht="22.5">
      <c r="A74" s="5" t="s">
        <v>68</v>
      </c>
      <c r="B74" s="10">
        <v>1319.5</v>
      </c>
      <c r="C74" s="10">
        <v>0</v>
      </c>
      <c r="D74" s="11">
        <f t="shared" si="2"/>
        <v>0</v>
      </c>
      <c r="E74" s="10">
        <v>159.8</v>
      </c>
      <c r="F74" s="11">
        <f t="shared" si="3"/>
        <v>0</v>
      </c>
    </row>
    <row r="75" spans="1:6" s="20" customFormat="1" ht="33.75">
      <c r="A75" s="17" t="s">
        <v>74</v>
      </c>
      <c r="B75" s="18">
        <f>SUM(B76:B77)</f>
        <v>40254.7</v>
      </c>
      <c r="C75" s="18">
        <f>SUM(C76:C77)</f>
        <v>19105.2</v>
      </c>
      <c r="D75" s="19">
        <f t="shared" si="2"/>
        <v>0.47460793398038</v>
      </c>
      <c r="E75" s="18">
        <f>SUM(E76:E77)</f>
        <v>13389.2</v>
      </c>
      <c r="F75" s="19">
        <f t="shared" si="3"/>
        <v>1.4269112418964538</v>
      </c>
    </row>
    <row r="76" spans="1:6" ht="33.75">
      <c r="A76" s="5" t="s">
        <v>69</v>
      </c>
      <c r="B76" s="10">
        <v>17634.5</v>
      </c>
      <c r="C76" s="10">
        <v>13261.9</v>
      </c>
      <c r="D76" s="11">
        <f t="shared" si="2"/>
        <v>0.7520428705095126</v>
      </c>
      <c r="E76" s="10">
        <v>11947.5</v>
      </c>
      <c r="F76" s="11">
        <f t="shared" si="3"/>
        <v>1.1100146474157773</v>
      </c>
    </row>
    <row r="77" spans="1:6" ht="13.5" thickBot="1">
      <c r="A77" s="5" t="s">
        <v>70</v>
      </c>
      <c r="B77" s="10">
        <v>22620.2</v>
      </c>
      <c r="C77" s="10">
        <v>5843.3</v>
      </c>
      <c r="D77" s="11">
        <f t="shared" si="2"/>
        <v>0.25832220758437147</v>
      </c>
      <c r="E77" s="10">
        <v>1441.7</v>
      </c>
      <c r="F77" s="11">
        <f t="shared" si="3"/>
        <v>4.053062356939724</v>
      </c>
    </row>
    <row r="78" spans="1:6" ht="23.25" hidden="1" thickBot="1">
      <c r="A78" s="5" t="s">
        <v>71</v>
      </c>
      <c r="B78" s="10"/>
      <c r="C78" s="10"/>
      <c r="D78" s="11" t="e">
        <f t="shared" si="2"/>
        <v>#DIV/0!</v>
      </c>
      <c r="E78" s="10"/>
      <c r="F78" s="11" t="e">
        <f t="shared" si="3"/>
        <v>#DIV/0!</v>
      </c>
    </row>
    <row r="79" spans="1:6" ht="23.25" hidden="1" thickBot="1">
      <c r="A79" s="5" t="s">
        <v>72</v>
      </c>
      <c r="B79" s="10"/>
      <c r="C79" s="10"/>
      <c r="D79" s="12"/>
      <c r="E79" s="10"/>
      <c r="F79" s="12"/>
    </row>
    <row r="80" spans="1:6" ht="12.75">
      <c r="A80" s="6"/>
      <c r="B80" s="13"/>
      <c r="C80" s="13"/>
      <c r="D80" s="14"/>
      <c r="E80" s="13"/>
      <c r="F80" s="14"/>
    </row>
  </sheetData>
  <sheetProtection/>
  <mergeCells count="1">
    <mergeCell ref="A1:F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Лихоманова</dc:creator>
  <cp:keywords/>
  <dc:description/>
  <cp:lastModifiedBy>bud6</cp:lastModifiedBy>
  <cp:lastPrinted>2016-10-26T08:04:39Z</cp:lastPrinted>
  <dcterms:created xsi:type="dcterms:W3CDTF">2016-09-09T11:17:58Z</dcterms:created>
  <dcterms:modified xsi:type="dcterms:W3CDTF">2016-10-27T12:16:43Z</dcterms:modified>
  <cp:category/>
  <cp:version/>
  <cp:contentType/>
  <cp:contentStatus/>
</cp:coreProperties>
</file>